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рос цена" sheetId="1" r:id="rId1"/>
  </sheets>
  <definedNames>
    <definedName name="_xlnm.Print_Area" localSheetId="0">'рос цена'!$A$1:$F$92</definedName>
  </definedNames>
  <calcPr fullCalcOnLoad="1" fullPrecision="0"/>
</workbook>
</file>

<file path=xl/sharedStrings.xml><?xml version="1.0" encoding="utf-8"?>
<sst xmlns="http://schemas.openxmlformats.org/spreadsheetml/2006/main" count="149" uniqueCount="98">
  <si>
    <t>Ед. изм</t>
  </si>
  <si>
    <t>шт</t>
  </si>
  <si>
    <t>Манжета 75х100</t>
  </si>
  <si>
    <t>шт.</t>
  </si>
  <si>
    <t>кг</t>
  </si>
  <si>
    <t>Колпачок к мотошинам</t>
  </si>
  <si>
    <t>Наименование материала, покупных изделий</t>
  </si>
  <si>
    <t>Колич-во</t>
  </si>
  <si>
    <t>п/м</t>
  </si>
  <si>
    <t>Манжета 120х100</t>
  </si>
  <si>
    <t>Выключатель 46023710 (В-45)</t>
  </si>
  <si>
    <t>Сумма с НДС</t>
  </si>
  <si>
    <t>Бронза чушковая</t>
  </si>
  <si>
    <t>КОМ КС 35 715 14 100</t>
  </si>
  <si>
    <t>Электро-технич. продукция</t>
  </si>
  <si>
    <t>"</t>
  </si>
  <si>
    <t>Сталь сортовая констр.</t>
  </si>
  <si>
    <t xml:space="preserve">Проволока сварочная ГОСТ 2246-70 </t>
  </si>
  <si>
    <t>Проволока свФ-0,8 мм СВ 08Г2С</t>
  </si>
  <si>
    <t>Штамповки поковки:</t>
  </si>
  <si>
    <t>РТИ</t>
  </si>
  <si>
    <t xml:space="preserve">  Цветные металлы</t>
  </si>
  <si>
    <t>Итого:</t>
  </si>
  <si>
    <t>Рукава</t>
  </si>
  <si>
    <t>Рукав РВД 25х580 (стар.образца)</t>
  </si>
  <si>
    <t>Кольцо 240х250</t>
  </si>
  <si>
    <t>Манжета 85х110</t>
  </si>
  <si>
    <t>кг.</t>
  </si>
  <si>
    <t>Прочее</t>
  </si>
  <si>
    <t>К-т универсальн. креплен.УПК</t>
  </si>
  <si>
    <t>Плата блока защиты (для ГР2-3)</t>
  </si>
  <si>
    <t>Светомаскировочное устройство</t>
  </si>
  <si>
    <t>к-т.</t>
  </si>
  <si>
    <t>Указатель спидометра 12х3802Ухл</t>
  </si>
  <si>
    <t xml:space="preserve"> </t>
  </si>
  <si>
    <t>Гидравлика</t>
  </si>
  <si>
    <t>Химическая продукция</t>
  </si>
  <si>
    <t>Кислотный разбавитель</t>
  </si>
  <si>
    <t>Растворитель 648</t>
  </si>
  <si>
    <t>т</t>
  </si>
  <si>
    <t xml:space="preserve">       Список </t>
  </si>
  <si>
    <t>Резистор ПЭВ 25-10</t>
  </si>
  <si>
    <t>Кольцо 016-020-25-2-2</t>
  </si>
  <si>
    <t>Кольцо 106-112-36-2-2</t>
  </si>
  <si>
    <t>Кольцо 074-080-36-2-3</t>
  </si>
  <si>
    <t>Клапан БК-20</t>
  </si>
  <si>
    <t>Вставка ПВ 80 АС</t>
  </si>
  <si>
    <t>Г/распределитель  DH 85/6</t>
  </si>
  <si>
    <t xml:space="preserve">Лист ГБ-ПН-1 ТУ-14-1-4118-86/ 65Г </t>
  </si>
  <si>
    <t xml:space="preserve">                           Тонколистовая г/кат сталь    ГОСТ 14959-79</t>
  </si>
  <si>
    <t>Круг В-30 ГОСТ 2590-88 / 20-3ГП (хим.ан 35Х)</t>
  </si>
  <si>
    <t>Круг В-22 ГОСТ 2590-88/ 45-3ГП ГОСТ1050-88</t>
  </si>
  <si>
    <t>Шест.36-h12 / 20-В-Н ГОСТ 1051-73</t>
  </si>
  <si>
    <t>Шест.24-h12 / 45-В-Н ГОСТ 1051-73</t>
  </si>
  <si>
    <t xml:space="preserve">                    Сталь калиброванная ГОСТ 8560-78 (ТУ 14-11-245-88)</t>
  </si>
  <si>
    <t>Шест.19-h12 / 45-В-Н ГОСТ 1051-73</t>
  </si>
  <si>
    <t xml:space="preserve">                 Трубы катаные углеродистые ГОСТ 8732-78</t>
  </si>
  <si>
    <t>Трубы тонкостенные  ГОСТ 8734-75</t>
  </si>
  <si>
    <t>труба 10х1 В 20 (старая)</t>
  </si>
  <si>
    <t>труба 16х2 В (10-20)</t>
  </si>
  <si>
    <t>труба 95х10 В 35(металлолом)</t>
  </si>
  <si>
    <t>Круг В-350 ГОСТ 8479-70/ 35-3ГП ГОСТ1050-88 (Заготовка) Длина 280 - 300 мм.</t>
  </si>
  <si>
    <r>
      <t xml:space="preserve">Поршень КС-4572 63.411 </t>
    </r>
    <r>
      <rPr>
        <b/>
        <sz val="12"/>
        <rFont val="Times New Roman"/>
        <family val="1"/>
      </rPr>
      <t>(готовый</t>
    </r>
    <r>
      <rPr>
        <sz val="12"/>
        <rFont val="Times New Roman"/>
        <family val="1"/>
      </rPr>
      <t>)</t>
    </r>
  </si>
  <si>
    <t>Примечание</t>
  </si>
  <si>
    <t>труба нефтяная  L12000</t>
  </si>
  <si>
    <t>Выключатель2В-45</t>
  </si>
  <si>
    <t>Выключатель бесконтактный герконовый ВГ GR2-K1-24-1</t>
  </si>
  <si>
    <t>П-147-01-24 Переключатель с рамкой 60,3710-116</t>
  </si>
  <si>
    <t>П-147-01.71 Переключатель с рамкой 60,3710-116 ТУ 37.003.701-75</t>
  </si>
  <si>
    <t>ТКП 60Т3М-21,6м Указатель температуры</t>
  </si>
  <si>
    <t>РВД 08-35-9000</t>
  </si>
  <si>
    <t>Ц51 004 Грязесъемник</t>
  </si>
  <si>
    <t>013-017-25-2-2 Кольцо ГОСТ 9833-73</t>
  </si>
  <si>
    <t>055-063-46-2-2 Кольцо  ГОСТ 9833-73</t>
  </si>
  <si>
    <t>075-080-30-2-2 Кольцо ГОСТ 9833-73</t>
  </si>
  <si>
    <t>086-092-36-2-2 Кольцо  ГОСТ 9833-73</t>
  </si>
  <si>
    <t>100-110-58-2-2 Кольцо  ГОСТ 9833-73</t>
  </si>
  <si>
    <t>1-63х48-6 Манжета  ГОСТ 14896-84</t>
  </si>
  <si>
    <t>1-80х65-6 Манжета ГОСТ 14896-84</t>
  </si>
  <si>
    <t>1-180х160-6 Манжета ГОСТ 14896-84</t>
  </si>
  <si>
    <t>Пластина пористая  II-15</t>
  </si>
  <si>
    <t>Замок ПР-026 (замок ПР- 028)</t>
  </si>
  <si>
    <t>Ремни БКНЛ 150х4 (2н-//-МБС-с1х5)</t>
  </si>
  <si>
    <t>РС-950-01 Корпус</t>
  </si>
  <si>
    <t>Пружина клапанная</t>
  </si>
  <si>
    <t>ММ-125-Д Выключатель  ТУ 37.003.546-76</t>
  </si>
  <si>
    <t>ДОМ 420.20.10</t>
  </si>
  <si>
    <t>Скребок А9 100х112х12,7</t>
  </si>
  <si>
    <t>Уплотнение поршневое К1   125х110х7,5</t>
  </si>
  <si>
    <t>Уплотнение стержня С9  100х115х6,3</t>
  </si>
  <si>
    <t>Уплотнение стержня С17 100х115х9</t>
  </si>
  <si>
    <t>Кольцо 118х125-46</t>
  </si>
  <si>
    <t>Кольцо направл.Ф1  125х120х16</t>
  </si>
  <si>
    <t>Кольцо направл.Ф1  105х100х25</t>
  </si>
  <si>
    <t>МТП 60/4-4х4 (МТП-4М) Манометр ГОСТ 2405-88 неликвид</t>
  </si>
  <si>
    <t>Цена  с НДС</t>
  </si>
  <si>
    <t>РС-950-02 Корпус553</t>
  </si>
  <si>
    <t>неликвидных материалов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</si>
</sst>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  <numFmt numFmtId="170" formatCode="#,##0.0000"/>
    <numFmt numFmtId="171" formatCode="0.00000"/>
    <numFmt numFmtId="172" formatCode="0;[Red]\-0"/>
    <numFmt numFmtId="173" formatCode="0.000"/>
    <numFmt numFmtId="174" formatCode="0.0000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4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167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indent="3"/>
    </xf>
    <xf numFmtId="171" fontId="7" fillId="2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71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" fontId="1" fillId="2" borderId="3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/>
    </xf>
    <xf numFmtId="4" fontId="1" fillId="0" borderId="3" xfId="0" applyNumberFormat="1" applyFont="1" applyFill="1" applyBorder="1" applyAlignment="1">
      <alignment vertical="center" wrapText="1"/>
    </xf>
    <xf numFmtId="2" fontId="1" fillId="0" borderId="7" xfId="0" applyNumberFormat="1" applyFont="1" applyBorder="1" applyAlignment="1">
      <alignment horizontal="center"/>
    </xf>
    <xf numFmtId="167" fontId="7" fillId="2" borderId="7" xfId="0" applyNumberFormat="1" applyFont="1" applyFill="1" applyBorder="1" applyAlignment="1">
      <alignment/>
    </xf>
    <xf numFmtId="4" fontId="7" fillId="2" borderId="7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/>
    </xf>
    <xf numFmtId="0" fontId="7" fillId="2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7" fillId="2" borderId="8" xfId="0" applyFont="1" applyFill="1" applyBorder="1" applyAlignment="1">
      <alignment horizontal="centerContinuous"/>
    </xf>
    <xf numFmtId="0" fontId="7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justify" vertical="distributed"/>
    </xf>
    <xf numFmtId="4" fontId="1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 wrapText="1"/>
    </xf>
    <xf numFmtId="4" fontId="1" fillId="2" borderId="14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0.125" style="7" bestFit="1" customWidth="1"/>
    <col min="2" max="2" width="6.00390625" style="4" customWidth="1"/>
    <col min="3" max="3" width="10.375" style="6" customWidth="1"/>
    <col min="4" max="4" width="12.875" style="8" customWidth="1"/>
    <col min="5" max="5" width="13.625" style="26" customWidth="1"/>
    <col min="6" max="6" width="13.25390625" style="8" customWidth="1"/>
    <col min="7" max="7" width="37.00390625" style="2" customWidth="1"/>
    <col min="8" max="8" width="28.75390625" style="2" customWidth="1"/>
    <col min="9" max="9" width="6.75390625" style="2" customWidth="1"/>
    <col min="10" max="11" width="9.125" style="2" customWidth="1"/>
    <col min="12" max="12" width="14.75390625" style="2" customWidth="1"/>
    <col min="13" max="13" width="35.875" style="2" customWidth="1"/>
    <col min="14" max="16" width="9.125" style="2" customWidth="1"/>
    <col min="17" max="17" width="15.00390625" style="2" customWidth="1"/>
    <col min="18" max="16384" width="9.125" style="2" customWidth="1"/>
  </cols>
  <sheetData>
    <row r="1" spans="1:6" s="1" customFormat="1" ht="18.75">
      <c r="A1" s="20" t="s">
        <v>34</v>
      </c>
      <c r="B1" s="21" t="s">
        <v>40</v>
      </c>
      <c r="C1" s="21"/>
      <c r="D1" s="28"/>
      <c r="E1" s="24"/>
      <c r="F1" s="22"/>
    </row>
    <row r="2" spans="1:6" s="1" customFormat="1" ht="18.75">
      <c r="A2" s="20"/>
      <c r="B2" s="21" t="s">
        <v>97</v>
      </c>
      <c r="C2" s="21"/>
      <c r="D2" s="28"/>
      <c r="E2" s="24"/>
      <c r="F2" s="22"/>
    </row>
    <row r="3" spans="1:6" s="1" customFormat="1" ht="18.75">
      <c r="A3" s="20"/>
      <c r="B3" s="13"/>
      <c r="C3" s="15"/>
      <c r="D3" s="19"/>
      <c r="E3" s="24"/>
      <c r="F3" s="22"/>
    </row>
    <row r="4" spans="1:33" s="32" customFormat="1" ht="31.5">
      <c r="A4" s="10" t="s">
        <v>6</v>
      </c>
      <c r="B4" s="10" t="s">
        <v>0</v>
      </c>
      <c r="C4" s="10" t="s">
        <v>7</v>
      </c>
      <c r="D4" s="29" t="s">
        <v>95</v>
      </c>
      <c r="E4" s="30" t="s">
        <v>11</v>
      </c>
      <c r="F4" s="29" t="s">
        <v>63</v>
      </c>
      <c r="G4" s="3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s="1" customFormat="1" ht="18.75">
      <c r="A5" s="88" t="s">
        <v>49</v>
      </c>
      <c r="B5" s="34"/>
      <c r="C5" s="40"/>
      <c r="D5" s="41"/>
      <c r="E5" s="38"/>
      <c r="F5" s="2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" customFormat="1" ht="18.75">
      <c r="A6" s="87" t="s">
        <v>48</v>
      </c>
      <c r="B6" s="35" t="s">
        <v>39</v>
      </c>
      <c r="C6" s="39">
        <v>3.21</v>
      </c>
      <c r="D6" s="37">
        <v>8932.6</v>
      </c>
      <c r="E6" s="38">
        <f>C6*D6</f>
        <v>28673.65</v>
      </c>
      <c r="F6" s="2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" customFormat="1" ht="18.75">
      <c r="A7" s="88" t="s">
        <v>16</v>
      </c>
      <c r="B7" s="34"/>
      <c r="C7" s="40"/>
      <c r="D7" s="41"/>
      <c r="E7" s="38"/>
      <c r="F7" s="2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" customFormat="1" ht="31.5" customHeight="1">
      <c r="A8" s="93" t="s">
        <v>61</v>
      </c>
      <c r="B8" s="35" t="s">
        <v>39</v>
      </c>
      <c r="C8" s="36">
        <v>5.861</v>
      </c>
      <c r="D8" s="37">
        <v>9109.6</v>
      </c>
      <c r="E8" s="38">
        <f>C8*D8</f>
        <v>53391.37</v>
      </c>
      <c r="F8" s="2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" customFormat="1" ht="18.75">
      <c r="A9" s="87" t="s">
        <v>50</v>
      </c>
      <c r="B9" s="35" t="s">
        <v>15</v>
      </c>
      <c r="C9" s="36">
        <v>0.395</v>
      </c>
      <c r="D9" s="37">
        <v>9109.6</v>
      </c>
      <c r="E9" s="38">
        <f>C9*D9</f>
        <v>3598.29</v>
      </c>
      <c r="F9" s="2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" customFormat="1" ht="18.75">
      <c r="A10" s="90" t="s">
        <v>51</v>
      </c>
      <c r="B10" s="80" t="s">
        <v>15</v>
      </c>
      <c r="C10" s="81">
        <v>0.947</v>
      </c>
      <c r="D10" s="82">
        <v>14171.99</v>
      </c>
      <c r="E10" s="72">
        <f>C10*D10</f>
        <v>13420.87</v>
      </c>
      <c r="F10" s="2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" customFormat="1" ht="18.75">
      <c r="A11" s="91" t="s">
        <v>54</v>
      </c>
      <c r="B11" s="83"/>
      <c r="C11" s="84"/>
      <c r="D11" s="85"/>
      <c r="E11" s="86"/>
      <c r="F11" s="2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" customFormat="1" ht="18.75">
      <c r="A12" s="89" t="s">
        <v>52</v>
      </c>
      <c r="B12" s="35" t="s">
        <v>39</v>
      </c>
      <c r="C12" s="36">
        <v>0.961</v>
      </c>
      <c r="D12" s="37">
        <v>12165.8</v>
      </c>
      <c r="E12" s="38">
        <f>C12*D12</f>
        <v>11691.33</v>
      </c>
      <c r="F12" s="2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" customFormat="1" ht="18.75">
      <c r="A13" s="89" t="s">
        <v>55</v>
      </c>
      <c r="B13" s="35" t="s">
        <v>15</v>
      </c>
      <c r="C13" s="36">
        <v>0.257</v>
      </c>
      <c r="D13" s="53">
        <v>8536.68</v>
      </c>
      <c r="E13" s="38">
        <f>C13*D13</f>
        <v>2193.93</v>
      </c>
      <c r="F13" s="2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" customFormat="1" ht="18.75">
      <c r="A14" s="89" t="s">
        <v>53</v>
      </c>
      <c r="B14" s="35" t="s">
        <v>39</v>
      </c>
      <c r="C14" s="36">
        <v>4.379</v>
      </c>
      <c r="D14" s="37">
        <v>10310</v>
      </c>
      <c r="E14" s="38">
        <f>C14*D14</f>
        <v>45147.49</v>
      </c>
      <c r="F14" s="2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" customFormat="1" ht="18.75">
      <c r="A15" s="88" t="s">
        <v>56</v>
      </c>
      <c r="B15" s="34"/>
      <c r="C15" s="40"/>
      <c r="D15" s="41"/>
      <c r="E15" s="38"/>
      <c r="F15" s="2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" customFormat="1" ht="18.75">
      <c r="A16" s="87" t="s">
        <v>60</v>
      </c>
      <c r="B16" s="35" t="s">
        <v>39</v>
      </c>
      <c r="C16" s="36">
        <v>4.056</v>
      </c>
      <c r="D16" s="37"/>
      <c r="E16" s="38">
        <f>C16*D16</f>
        <v>0</v>
      </c>
      <c r="F16" s="2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6" s="1" customFormat="1" ht="18.75">
      <c r="A17" s="87" t="s">
        <v>64</v>
      </c>
      <c r="B17" s="35" t="s">
        <v>8</v>
      </c>
      <c r="C17" s="44">
        <v>80</v>
      </c>
      <c r="D17" s="42"/>
      <c r="E17" s="38">
        <f>C17*D17</f>
        <v>0</v>
      </c>
      <c r="F17" s="29"/>
    </row>
    <row r="18" spans="1:6" s="3" customFormat="1" ht="15.75">
      <c r="A18" s="88" t="s">
        <v>57</v>
      </c>
      <c r="B18" s="34"/>
      <c r="C18" s="40"/>
      <c r="D18" s="41"/>
      <c r="E18" s="38"/>
      <c r="F18" s="29"/>
    </row>
    <row r="19" spans="1:6" s="1" customFormat="1" ht="18.75">
      <c r="A19" s="87" t="s">
        <v>58</v>
      </c>
      <c r="B19" s="35" t="s">
        <v>8</v>
      </c>
      <c r="C19" s="46">
        <v>2839</v>
      </c>
      <c r="D19" s="42">
        <v>2.39</v>
      </c>
      <c r="E19" s="38">
        <f>C19*D19</f>
        <v>6785.21</v>
      </c>
      <c r="F19" s="29"/>
    </row>
    <row r="20" spans="1:6" s="1" customFormat="1" ht="18.75">
      <c r="A20" s="87" t="s">
        <v>59</v>
      </c>
      <c r="B20" s="35" t="s">
        <v>8</v>
      </c>
      <c r="C20" s="46">
        <v>231</v>
      </c>
      <c r="D20" s="42">
        <v>27.64</v>
      </c>
      <c r="E20" s="38">
        <f>C20*D20</f>
        <v>6384.84</v>
      </c>
      <c r="F20" s="29"/>
    </row>
    <row r="21" spans="1:6" s="1" customFormat="1" ht="18.75">
      <c r="A21" s="92" t="s">
        <v>21</v>
      </c>
      <c r="B21" s="47"/>
      <c r="C21" s="40"/>
      <c r="D21" s="41"/>
      <c r="E21" s="38"/>
      <c r="F21" s="45"/>
    </row>
    <row r="22" spans="1:6" s="1" customFormat="1" ht="18.75">
      <c r="A22" s="87" t="s">
        <v>12</v>
      </c>
      <c r="B22" s="35" t="s">
        <v>4</v>
      </c>
      <c r="C22" s="48">
        <v>22.3</v>
      </c>
      <c r="D22" s="42">
        <v>49.81</v>
      </c>
      <c r="E22" s="38">
        <f>C22*D22</f>
        <v>1110.76</v>
      </c>
      <c r="F22" s="29"/>
    </row>
    <row r="23" spans="1:6" s="1" customFormat="1" ht="18.75">
      <c r="A23" s="52" t="s">
        <v>17</v>
      </c>
      <c r="B23" s="55"/>
      <c r="C23" s="56"/>
      <c r="D23" s="42"/>
      <c r="E23" s="38"/>
      <c r="F23" s="43"/>
    </row>
    <row r="24" spans="1:6" s="1" customFormat="1" ht="18.75">
      <c r="A24" s="51" t="s">
        <v>18</v>
      </c>
      <c r="B24" s="35" t="s">
        <v>15</v>
      </c>
      <c r="C24" s="48">
        <v>1322.2</v>
      </c>
      <c r="D24" s="42">
        <v>37.45</v>
      </c>
      <c r="E24" s="38">
        <f>C24*D24</f>
        <v>49516.39</v>
      </c>
      <c r="F24" s="29"/>
    </row>
    <row r="25" spans="1:6" s="1" customFormat="1" ht="18.75">
      <c r="A25" s="57" t="s">
        <v>19</v>
      </c>
      <c r="B25" s="35"/>
      <c r="C25" s="48"/>
      <c r="D25" s="42"/>
      <c r="E25" s="38"/>
      <c r="F25" s="43"/>
    </row>
    <row r="26" spans="1:6" s="1" customFormat="1" ht="18.75">
      <c r="A26" s="71" t="s">
        <v>62</v>
      </c>
      <c r="B26" s="95" t="s">
        <v>3</v>
      </c>
      <c r="C26" s="96">
        <v>9</v>
      </c>
      <c r="D26" s="42">
        <v>816.06</v>
      </c>
      <c r="E26" s="38">
        <f>C26*D26</f>
        <v>7344.54</v>
      </c>
      <c r="F26" s="94"/>
    </row>
    <row r="27" spans="1:6" s="11" customFormat="1" ht="15.75">
      <c r="A27" s="58" t="s">
        <v>14</v>
      </c>
      <c r="B27" s="59"/>
      <c r="C27" s="60"/>
      <c r="D27" s="53"/>
      <c r="E27" s="38"/>
      <c r="F27" s="54"/>
    </row>
    <row r="28" spans="1:6" s="12" customFormat="1" ht="15.75" customHeight="1">
      <c r="A28" s="61" t="s">
        <v>65</v>
      </c>
      <c r="B28" s="62" t="s">
        <v>3</v>
      </c>
      <c r="C28" s="63">
        <v>13</v>
      </c>
      <c r="D28" s="37">
        <v>31.97</v>
      </c>
      <c r="E28" s="38">
        <f aca="true" t="shared" si="0" ref="E28:E39">C28*D28</f>
        <v>415.61</v>
      </c>
      <c r="F28" s="29"/>
    </row>
    <row r="29" spans="1:6" s="12" customFormat="1" ht="30.75" customHeight="1">
      <c r="A29" s="99" t="s">
        <v>66</v>
      </c>
      <c r="B29" s="62" t="s">
        <v>3</v>
      </c>
      <c r="C29" s="63">
        <v>16</v>
      </c>
      <c r="D29" s="37">
        <v>376.66</v>
      </c>
      <c r="E29" s="38">
        <f t="shared" si="0"/>
        <v>6026.56</v>
      </c>
      <c r="F29" s="64"/>
    </row>
    <row r="30" spans="1:6" s="11" customFormat="1" ht="15.75" customHeight="1">
      <c r="A30" s="49" t="s">
        <v>5</v>
      </c>
      <c r="B30" s="62" t="s">
        <v>3</v>
      </c>
      <c r="C30" s="63">
        <v>2733</v>
      </c>
      <c r="D30" s="42">
        <v>0.01</v>
      </c>
      <c r="E30" s="38">
        <f t="shared" si="0"/>
        <v>27.33</v>
      </c>
      <c r="F30" s="29"/>
    </row>
    <row r="31" spans="1:6" s="11" customFormat="1" ht="15.75" customHeight="1">
      <c r="A31" s="98" t="s">
        <v>10</v>
      </c>
      <c r="B31" s="62" t="s">
        <v>3</v>
      </c>
      <c r="C31" s="50">
        <v>50</v>
      </c>
      <c r="D31" s="42">
        <v>18.02</v>
      </c>
      <c r="E31" s="38">
        <f t="shared" si="0"/>
        <v>901</v>
      </c>
      <c r="F31" s="29"/>
    </row>
    <row r="32" spans="1:6" s="16" customFormat="1" ht="15.75" customHeight="1">
      <c r="A32" s="100" t="s">
        <v>41</v>
      </c>
      <c r="B32" s="62" t="s">
        <v>3</v>
      </c>
      <c r="C32" s="63">
        <v>19</v>
      </c>
      <c r="D32" s="37">
        <v>29.69</v>
      </c>
      <c r="E32" s="38">
        <f t="shared" si="0"/>
        <v>564.11</v>
      </c>
      <c r="F32" s="29"/>
    </row>
    <row r="33" spans="1:6" s="16" customFormat="1" ht="15.75" customHeight="1">
      <c r="A33" s="98" t="s">
        <v>67</v>
      </c>
      <c r="B33" s="62" t="s">
        <v>3</v>
      </c>
      <c r="C33" s="63">
        <v>482</v>
      </c>
      <c r="D33" s="37">
        <v>12.56</v>
      </c>
      <c r="E33" s="38">
        <f t="shared" si="0"/>
        <v>6053.92</v>
      </c>
      <c r="F33" s="29"/>
    </row>
    <row r="34" spans="1:6" s="16" customFormat="1" ht="15.75" customHeight="1">
      <c r="A34" s="98" t="s">
        <v>68</v>
      </c>
      <c r="B34" s="62" t="s">
        <v>3</v>
      </c>
      <c r="C34" s="63">
        <v>260</v>
      </c>
      <c r="D34" s="37">
        <v>13.7</v>
      </c>
      <c r="E34" s="38">
        <f t="shared" si="0"/>
        <v>3562</v>
      </c>
      <c r="F34" s="64"/>
    </row>
    <row r="35" spans="1:6" s="16" customFormat="1" ht="15.75" customHeight="1">
      <c r="A35" s="98" t="s">
        <v>69</v>
      </c>
      <c r="B35" s="62" t="s">
        <v>3</v>
      </c>
      <c r="C35" s="63">
        <v>318</v>
      </c>
      <c r="D35" s="37">
        <v>377.98</v>
      </c>
      <c r="E35" s="38">
        <f t="shared" si="0"/>
        <v>120197.64</v>
      </c>
      <c r="F35" s="29"/>
    </row>
    <row r="36" spans="1:6" s="3" customFormat="1" ht="15.75" customHeight="1">
      <c r="A36" s="65" t="s">
        <v>33</v>
      </c>
      <c r="B36" s="62" t="s">
        <v>3</v>
      </c>
      <c r="C36" s="50">
        <v>3</v>
      </c>
      <c r="D36" s="42"/>
      <c r="E36" s="38">
        <f t="shared" si="0"/>
        <v>0</v>
      </c>
      <c r="F36" s="43"/>
    </row>
    <row r="37" spans="1:6" s="16" customFormat="1" ht="15.75" customHeight="1">
      <c r="A37" s="66" t="s">
        <v>23</v>
      </c>
      <c r="B37" s="67"/>
      <c r="C37" s="63"/>
      <c r="D37" s="37"/>
      <c r="E37" s="38"/>
      <c r="F37" s="64"/>
    </row>
    <row r="38" spans="1:6" s="16" customFormat="1" ht="15.75" customHeight="1" hidden="1">
      <c r="A38" s="61" t="s">
        <v>24</v>
      </c>
      <c r="B38" s="62" t="s">
        <v>3</v>
      </c>
      <c r="C38" s="63">
        <v>0</v>
      </c>
      <c r="D38" s="37">
        <v>450.64</v>
      </c>
      <c r="E38" s="38">
        <f t="shared" si="0"/>
        <v>0</v>
      </c>
      <c r="F38" s="29"/>
    </row>
    <row r="39" spans="1:6" s="16" customFormat="1" ht="15.75" customHeight="1">
      <c r="A39" s="101" t="s">
        <v>70</v>
      </c>
      <c r="B39" s="62" t="s">
        <v>3</v>
      </c>
      <c r="C39" s="63">
        <v>8</v>
      </c>
      <c r="D39" s="37">
        <v>2532.81</v>
      </c>
      <c r="E39" s="38">
        <f t="shared" si="0"/>
        <v>20262.48</v>
      </c>
      <c r="F39" s="29"/>
    </row>
    <row r="40" spans="1:6" s="11" customFormat="1" ht="15.75" customHeight="1">
      <c r="A40" s="58" t="s">
        <v>20</v>
      </c>
      <c r="B40" s="59"/>
      <c r="C40" s="60"/>
      <c r="D40" s="53"/>
      <c r="E40" s="38"/>
      <c r="F40" s="54"/>
    </row>
    <row r="41" spans="1:6" s="1" customFormat="1" ht="15.75" customHeight="1">
      <c r="A41" s="101" t="s">
        <v>71</v>
      </c>
      <c r="B41" s="62" t="s">
        <v>3</v>
      </c>
      <c r="C41" s="63">
        <v>87</v>
      </c>
      <c r="D41" s="37">
        <v>2.87</v>
      </c>
      <c r="E41" s="38">
        <f aca="true" t="shared" si="1" ref="E41:E58">C41*D41</f>
        <v>249.69</v>
      </c>
      <c r="F41" s="29"/>
    </row>
    <row r="42" spans="1:6" s="11" customFormat="1" ht="15.75" customHeight="1">
      <c r="A42" s="101" t="s">
        <v>72</v>
      </c>
      <c r="B42" s="62" t="s">
        <v>3</v>
      </c>
      <c r="C42" s="50">
        <f>81-5</f>
        <v>76</v>
      </c>
      <c r="D42" s="42">
        <v>3.63</v>
      </c>
      <c r="E42" s="38">
        <f>C42*D42</f>
        <v>275.88</v>
      </c>
      <c r="F42" s="29"/>
    </row>
    <row r="43" spans="1:6" s="11" customFormat="1" ht="15.75" customHeight="1" hidden="1">
      <c r="A43" s="50" t="s">
        <v>42</v>
      </c>
      <c r="B43" s="62" t="s">
        <v>3</v>
      </c>
      <c r="C43" s="50">
        <v>0</v>
      </c>
      <c r="D43" s="42">
        <v>0.01</v>
      </c>
      <c r="E43" s="38">
        <f t="shared" si="1"/>
        <v>0</v>
      </c>
      <c r="F43" s="29"/>
    </row>
    <row r="44" spans="1:6" s="11" customFormat="1" ht="15.75" customHeight="1">
      <c r="A44" s="101" t="s">
        <v>73</v>
      </c>
      <c r="B44" s="62" t="s">
        <v>3</v>
      </c>
      <c r="C44" s="50">
        <f>354-56</f>
        <v>298</v>
      </c>
      <c r="D44" s="42">
        <v>11.01</v>
      </c>
      <c r="E44" s="38">
        <f t="shared" si="1"/>
        <v>3280.98</v>
      </c>
      <c r="F44" s="29"/>
    </row>
    <row r="45" spans="1:6" s="11" customFormat="1" ht="15.75" customHeight="1">
      <c r="A45" s="101" t="s">
        <v>74</v>
      </c>
      <c r="B45" s="62" t="s">
        <v>3</v>
      </c>
      <c r="C45" s="50">
        <f>67-9</f>
        <v>58</v>
      </c>
      <c r="D45" s="42">
        <v>0.01</v>
      </c>
      <c r="E45" s="38">
        <f>C45*D45</f>
        <v>0.58</v>
      </c>
      <c r="F45" s="29"/>
    </row>
    <row r="46" spans="1:6" s="11" customFormat="1" ht="15.75" customHeight="1">
      <c r="A46" s="101" t="s">
        <v>75</v>
      </c>
      <c r="B46" s="62" t="s">
        <v>3</v>
      </c>
      <c r="C46" s="50">
        <f>3365-60</f>
        <v>3305</v>
      </c>
      <c r="D46" s="42">
        <v>19.87</v>
      </c>
      <c r="E46" s="38">
        <f>C46*D46</f>
        <v>65670.35</v>
      </c>
      <c r="F46" s="29"/>
    </row>
    <row r="47" spans="1:6" s="11" customFormat="1" ht="15.75" customHeight="1">
      <c r="A47" s="101" t="s">
        <v>76</v>
      </c>
      <c r="B47" s="62" t="s">
        <v>3</v>
      </c>
      <c r="C47" s="50">
        <f>1648-17</f>
        <v>1631</v>
      </c>
      <c r="D47" s="42">
        <v>11.16</v>
      </c>
      <c r="E47" s="38">
        <f>C47*D47</f>
        <v>18201.96</v>
      </c>
      <c r="F47" s="29"/>
    </row>
    <row r="48" spans="1:6" s="11" customFormat="1" ht="15.75" customHeight="1" hidden="1">
      <c r="A48" s="50" t="s">
        <v>43</v>
      </c>
      <c r="B48" s="62" t="s">
        <v>3</v>
      </c>
      <c r="C48" s="63">
        <v>0</v>
      </c>
      <c r="D48" s="42">
        <v>6.89</v>
      </c>
      <c r="E48" s="38">
        <f t="shared" si="1"/>
        <v>0</v>
      </c>
      <c r="F48" s="29"/>
    </row>
    <row r="49" spans="1:6" s="16" customFormat="1" ht="15.75" customHeight="1" hidden="1">
      <c r="A49" s="61" t="s">
        <v>25</v>
      </c>
      <c r="B49" s="62" t="s">
        <v>3</v>
      </c>
      <c r="C49" s="63">
        <v>0</v>
      </c>
      <c r="D49" s="37">
        <v>18.97</v>
      </c>
      <c r="E49" s="38">
        <f t="shared" si="1"/>
        <v>0</v>
      </c>
      <c r="F49" s="29"/>
    </row>
    <row r="50" spans="1:6" s="11" customFormat="1" ht="15.75" customHeight="1">
      <c r="A50" s="101" t="s">
        <v>77</v>
      </c>
      <c r="B50" s="62" t="s">
        <v>3</v>
      </c>
      <c r="C50" s="50">
        <f>939-28</f>
        <v>911</v>
      </c>
      <c r="D50" s="42">
        <v>6.52</v>
      </c>
      <c r="E50" s="38">
        <f t="shared" si="1"/>
        <v>5939.72</v>
      </c>
      <c r="F50" s="29"/>
    </row>
    <row r="51" spans="1:6" s="11" customFormat="1" ht="15.75" customHeight="1" hidden="1">
      <c r="A51" s="50" t="s">
        <v>2</v>
      </c>
      <c r="B51" s="62" t="s">
        <v>3</v>
      </c>
      <c r="C51" s="50">
        <v>0</v>
      </c>
      <c r="D51" s="42">
        <v>0.01</v>
      </c>
      <c r="E51" s="38">
        <f t="shared" si="1"/>
        <v>0</v>
      </c>
      <c r="F51" s="29"/>
    </row>
    <row r="52" spans="1:6" s="11" customFormat="1" ht="15.75" customHeight="1">
      <c r="A52" s="101" t="s">
        <v>78</v>
      </c>
      <c r="B52" s="62" t="s">
        <v>3</v>
      </c>
      <c r="C52" s="50">
        <f>50-18</f>
        <v>32</v>
      </c>
      <c r="D52" s="42">
        <v>0.01</v>
      </c>
      <c r="E52" s="38">
        <f>C52*D52</f>
        <v>0.32</v>
      </c>
      <c r="F52" s="29"/>
    </row>
    <row r="53" spans="1:6" s="16" customFormat="1" ht="15.75" customHeight="1" hidden="1">
      <c r="A53" s="61" t="s">
        <v>26</v>
      </c>
      <c r="B53" s="62" t="s">
        <v>3</v>
      </c>
      <c r="C53" s="63">
        <v>0</v>
      </c>
      <c r="D53" s="37">
        <v>29.58</v>
      </c>
      <c r="E53" s="38">
        <f>C53*D53</f>
        <v>0</v>
      </c>
      <c r="F53" s="29"/>
    </row>
    <row r="54" spans="1:6" s="11" customFormat="1" ht="15.75" customHeight="1" hidden="1">
      <c r="A54" s="50" t="s">
        <v>9</v>
      </c>
      <c r="B54" s="62" t="s">
        <v>3</v>
      </c>
      <c r="C54" s="50">
        <v>0</v>
      </c>
      <c r="D54" s="42">
        <v>15.81</v>
      </c>
      <c r="E54" s="38">
        <f t="shared" si="1"/>
        <v>0</v>
      </c>
      <c r="F54" s="29"/>
    </row>
    <row r="55" spans="1:6" s="16" customFormat="1" ht="15.75" customHeight="1">
      <c r="A55" s="101" t="s">
        <v>79</v>
      </c>
      <c r="B55" s="62" t="s">
        <v>3</v>
      </c>
      <c r="C55" s="63">
        <v>74</v>
      </c>
      <c r="D55" s="37">
        <v>0.39</v>
      </c>
      <c r="E55" s="38">
        <f t="shared" si="1"/>
        <v>28.86</v>
      </c>
      <c r="F55" s="29"/>
    </row>
    <row r="56" spans="1:6" s="16" customFormat="1" ht="15.75" customHeight="1">
      <c r="A56" s="101" t="s">
        <v>80</v>
      </c>
      <c r="B56" s="62" t="s">
        <v>27</v>
      </c>
      <c r="C56" s="63">
        <f>511.9-129</f>
        <v>382.9</v>
      </c>
      <c r="D56" s="37">
        <v>90.18</v>
      </c>
      <c r="E56" s="38">
        <f t="shared" si="1"/>
        <v>34529.92</v>
      </c>
      <c r="F56" s="29"/>
    </row>
    <row r="57" spans="1:6" s="16" customFormat="1" ht="15.75" customHeight="1">
      <c r="A57" s="101" t="s">
        <v>81</v>
      </c>
      <c r="B57" s="62" t="s">
        <v>27</v>
      </c>
      <c r="C57" s="63">
        <v>120</v>
      </c>
      <c r="D57" s="37">
        <v>40.82</v>
      </c>
      <c r="E57" s="38">
        <f t="shared" si="1"/>
        <v>4898.4</v>
      </c>
      <c r="F57" s="29"/>
    </row>
    <row r="58" spans="1:6" s="16" customFormat="1" ht="15.75" customHeight="1">
      <c r="A58" s="101" t="s">
        <v>82</v>
      </c>
      <c r="B58" s="62" t="s">
        <v>27</v>
      </c>
      <c r="C58" s="63">
        <v>46.6</v>
      </c>
      <c r="D58" s="37">
        <v>128.4</v>
      </c>
      <c r="E58" s="38">
        <f t="shared" si="1"/>
        <v>5983.44</v>
      </c>
      <c r="F58" s="29"/>
    </row>
    <row r="59" spans="1:6" s="16" customFormat="1" ht="15.75" customHeight="1">
      <c r="A59" s="58" t="s">
        <v>28</v>
      </c>
      <c r="B59" s="59"/>
      <c r="C59" s="60"/>
      <c r="D59" s="53"/>
      <c r="E59" s="38"/>
      <c r="F59" s="54"/>
    </row>
    <row r="60" spans="1:6" s="16" customFormat="1" ht="15.75" customHeight="1">
      <c r="A60" s="102" t="s">
        <v>83</v>
      </c>
      <c r="B60" s="14" t="s">
        <v>1</v>
      </c>
      <c r="C60" s="63">
        <v>553</v>
      </c>
      <c r="D60" s="37">
        <v>7.85</v>
      </c>
      <c r="E60" s="38">
        <f aca="true" t="shared" si="2" ref="E60:E69">C60*D60</f>
        <v>4341.05</v>
      </c>
      <c r="F60" s="29"/>
    </row>
    <row r="61" spans="1:6" s="16" customFormat="1" ht="15.75" customHeight="1">
      <c r="A61" s="102" t="s">
        <v>96</v>
      </c>
      <c r="B61" s="14" t="s">
        <v>1</v>
      </c>
      <c r="C61" s="63">
        <v>601</v>
      </c>
      <c r="D61" s="37">
        <v>3.8</v>
      </c>
      <c r="E61" s="38">
        <f t="shared" si="2"/>
        <v>2283.8</v>
      </c>
      <c r="F61" s="29"/>
    </row>
    <row r="62" spans="1:6" s="16" customFormat="1" ht="15.75" customHeight="1">
      <c r="A62" s="49" t="s">
        <v>29</v>
      </c>
      <c r="B62" s="14" t="s">
        <v>1</v>
      </c>
      <c r="C62" s="63">
        <v>1</v>
      </c>
      <c r="D62" s="37"/>
      <c r="E62" s="38">
        <f t="shared" si="2"/>
        <v>0</v>
      </c>
      <c r="F62" s="29"/>
    </row>
    <row r="63" spans="1:6" s="16" customFormat="1" ht="15.75" customHeight="1" hidden="1">
      <c r="A63" s="49" t="s">
        <v>30</v>
      </c>
      <c r="B63" s="14" t="s">
        <v>1</v>
      </c>
      <c r="C63" s="63">
        <v>0</v>
      </c>
      <c r="D63" s="37">
        <v>870.7</v>
      </c>
      <c r="E63" s="38">
        <f t="shared" si="2"/>
        <v>0</v>
      </c>
      <c r="F63" s="29"/>
    </row>
    <row r="64" spans="1:6" s="16" customFormat="1" ht="15.75" customHeight="1">
      <c r="A64" s="102" t="s">
        <v>84</v>
      </c>
      <c r="B64" s="14" t="s">
        <v>1</v>
      </c>
      <c r="C64" s="63">
        <v>8</v>
      </c>
      <c r="D64" s="37">
        <v>9.44</v>
      </c>
      <c r="E64" s="38">
        <f t="shared" si="2"/>
        <v>75.52</v>
      </c>
      <c r="F64" s="29"/>
    </row>
    <row r="65" spans="1:6" s="16" customFormat="1" ht="15.75" customHeight="1">
      <c r="A65" s="49" t="s">
        <v>31</v>
      </c>
      <c r="B65" s="14" t="s">
        <v>32</v>
      </c>
      <c r="C65" s="63">
        <v>1</v>
      </c>
      <c r="D65" s="37"/>
      <c r="E65" s="38">
        <f t="shared" si="2"/>
        <v>0</v>
      </c>
      <c r="F65" s="29"/>
    </row>
    <row r="66" spans="1:6" s="16" customFormat="1" ht="14.25" customHeight="1" thickBot="1">
      <c r="A66" s="49" t="s">
        <v>94</v>
      </c>
      <c r="B66" s="62" t="s">
        <v>3</v>
      </c>
      <c r="C66" s="63">
        <v>671</v>
      </c>
      <c r="D66" s="37">
        <v>11.52</v>
      </c>
      <c r="E66" s="38">
        <f t="shared" si="2"/>
        <v>7729.92</v>
      </c>
      <c r="F66" s="64"/>
    </row>
    <row r="67" spans="1:6" s="16" customFormat="1" ht="15.75" customHeight="1">
      <c r="A67" s="103" t="s">
        <v>85</v>
      </c>
      <c r="B67" s="62" t="s">
        <v>3</v>
      </c>
      <c r="C67" s="63">
        <v>5</v>
      </c>
      <c r="D67" s="37">
        <v>29.5</v>
      </c>
      <c r="E67" s="38">
        <f t="shared" si="2"/>
        <v>147.5</v>
      </c>
      <c r="F67" s="29"/>
    </row>
    <row r="68" spans="1:6" s="3" customFormat="1" ht="15.75" customHeight="1">
      <c r="A68" s="104" t="s">
        <v>86</v>
      </c>
      <c r="B68" s="62" t="s">
        <v>3</v>
      </c>
      <c r="C68" s="50">
        <v>1</v>
      </c>
      <c r="D68" s="42">
        <v>5138.71</v>
      </c>
      <c r="E68" s="38">
        <f t="shared" si="2"/>
        <v>5138.71</v>
      </c>
      <c r="F68" s="43"/>
    </row>
    <row r="69" spans="1:6" s="11" customFormat="1" ht="15.75" customHeight="1" hidden="1">
      <c r="A69" s="50" t="s">
        <v>13</v>
      </c>
      <c r="B69" s="62" t="s">
        <v>3</v>
      </c>
      <c r="C69" s="50">
        <v>0</v>
      </c>
      <c r="D69" s="42">
        <v>3318.75</v>
      </c>
      <c r="E69" s="38">
        <f t="shared" si="2"/>
        <v>0</v>
      </c>
      <c r="F69" s="43"/>
    </row>
    <row r="70" spans="1:6" s="11" customFormat="1" ht="15.75" customHeight="1">
      <c r="A70" s="104" t="s">
        <v>87</v>
      </c>
      <c r="B70" s="105" t="s">
        <v>32</v>
      </c>
      <c r="C70" s="108"/>
      <c r="D70" s="111">
        <v>7337.5</v>
      </c>
      <c r="E70" s="114">
        <v>8658.25</v>
      </c>
      <c r="F70" s="29"/>
    </row>
    <row r="71" spans="1:6" s="11" customFormat="1" ht="15.75" customHeight="1">
      <c r="A71" s="104" t="s">
        <v>88</v>
      </c>
      <c r="B71" s="106"/>
      <c r="C71" s="109"/>
      <c r="D71" s="112"/>
      <c r="E71" s="115"/>
      <c r="F71" s="43"/>
    </row>
    <row r="72" spans="1:6" s="11" customFormat="1" ht="15.75" customHeight="1">
      <c r="A72" s="104" t="s">
        <v>89</v>
      </c>
      <c r="B72" s="106"/>
      <c r="C72" s="109"/>
      <c r="D72" s="112"/>
      <c r="E72" s="115"/>
      <c r="F72" s="43"/>
    </row>
    <row r="73" spans="1:6" s="11" customFormat="1" ht="15.75" customHeight="1">
      <c r="A73" s="104" t="s">
        <v>90</v>
      </c>
      <c r="B73" s="106"/>
      <c r="C73" s="109"/>
      <c r="D73" s="112"/>
      <c r="E73" s="115"/>
      <c r="F73" s="43"/>
    </row>
    <row r="74" spans="1:6" s="11" customFormat="1" ht="15.75" customHeight="1">
      <c r="A74" s="104" t="s">
        <v>91</v>
      </c>
      <c r="B74" s="106"/>
      <c r="C74" s="109"/>
      <c r="D74" s="112"/>
      <c r="E74" s="115"/>
      <c r="F74" s="29"/>
    </row>
    <row r="75" spans="1:6" s="11" customFormat="1" ht="15.75" customHeight="1">
      <c r="A75" s="104" t="s">
        <v>92</v>
      </c>
      <c r="B75" s="106"/>
      <c r="C75" s="109"/>
      <c r="D75" s="112"/>
      <c r="E75" s="115"/>
      <c r="F75" s="29"/>
    </row>
    <row r="76" spans="1:6" s="11" customFormat="1" ht="15.75" customHeight="1">
      <c r="A76" s="104" t="s">
        <v>93</v>
      </c>
      <c r="B76" s="106"/>
      <c r="C76" s="109"/>
      <c r="D76" s="112"/>
      <c r="E76" s="115"/>
      <c r="F76" s="29"/>
    </row>
    <row r="77" spans="1:6" s="11" customFormat="1" ht="15.75" customHeight="1">
      <c r="A77" s="104" t="s">
        <v>44</v>
      </c>
      <c r="B77" s="107"/>
      <c r="C77" s="110"/>
      <c r="D77" s="113"/>
      <c r="E77" s="116"/>
      <c r="F77" s="29"/>
    </row>
    <row r="78" spans="1:6" s="11" customFormat="1" ht="15.75">
      <c r="A78" s="58" t="s">
        <v>35</v>
      </c>
      <c r="B78" s="68"/>
      <c r="C78" s="50"/>
      <c r="D78" s="42"/>
      <c r="E78" s="38"/>
      <c r="F78" s="69"/>
    </row>
    <row r="79" spans="1:6" s="11" customFormat="1" ht="15.75">
      <c r="A79" s="65" t="s">
        <v>47</v>
      </c>
      <c r="B79" s="70" t="s">
        <v>1</v>
      </c>
      <c r="C79" s="50">
        <v>1</v>
      </c>
      <c r="D79" s="42">
        <v>0</v>
      </c>
      <c r="E79" s="97">
        <v>0</v>
      </c>
      <c r="F79" s="69"/>
    </row>
    <row r="80" spans="1:6" s="11" customFormat="1" ht="15.75">
      <c r="A80" s="65" t="s">
        <v>45</v>
      </c>
      <c r="B80" s="70" t="s">
        <v>1</v>
      </c>
      <c r="C80" s="50">
        <v>2</v>
      </c>
      <c r="D80" s="42">
        <v>0</v>
      </c>
      <c r="E80" s="79">
        <v>0</v>
      </c>
      <c r="F80" s="69"/>
    </row>
    <row r="81" spans="1:6" s="11" customFormat="1" ht="15.75">
      <c r="A81" s="65" t="s">
        <v>46</v>
      </c>
      <c r="B81" s="70" t="s">
        <v>1</v>
      </c>
      <c r="C81" s="50">
        <v>2</v>
      </c>
      <c r="D81" s="42">
        <v>0</v>
      </c>
      <c r="E81" s="38">
        <f>C79*D79</f>
        <v>0</v>
      </c>
      <c r="F81" s="69"/>
    </row>
    <row r="82" spans="1:6" s="11" customFormat="1" ht="15.75">
      <c r="A82" s="58" t="s">
        <v>36</v>
      </c>
      <c r="B82" s="70"/>
      <c r="C82" s="50"/>
      <c r="D82" s="42"/>
      <c r="E82" s="38"/>
      <c r="F82" s="69"/>
    </row>
    <row r="83" spans="1:6" s="11" customFormat="1" ht="15.75">
      <c r="A83" s="65" t="s">
        <v>37</v>
      </c>
      <c r="B83" s="70" t="s">
        <v>4</v>
      </c>
      <c r="C83" s="50">
        <v>123</v>
      </c>
      <c r="D83" s="42">
        <v>68.55</v>
      </c>
      <c r="E83" s="38">
        <f>C83*D83</f>
        <v>8431.65</v>
      </c>
      <c r="F83" s="43"/>
    </row>
    <row r="84" spans="1:6" s="11" customFormat="1" ht="16.5" thickBot="1">
      <c r="A84" s="65" t="s">
        <v>38</v>
      </c>
      <c r="B84" s="70" t="s">
        <v>4</v>
      </c>
      <c r="C84" s="50">
        <v>92</v>
      </c>
      <c r="D84" s="42">
        <v>29.11</v>
      </c>
      <c r="E84" s="38">
        <f>C84*D84</f>
        <v>2678.12</v>
      </c>
      <c r="F84" s="43"/>
    </row>
    <row r="85" spans="1:6" s="3" customFormat="1" ht="16.5" thickBot="1">
      <c r="A85" s="73" t="s">
        <v>22</v>
      </c>
      <c r="B85" s="74"/>
      <c r="C85" s="75"/>
      <c r="D85" s="76"/>
      <c r="E85" s="77">
        <f>SUM(E6:E84)</f>
        <v>565813.94</v>
      </c>
      <c r="F85" s="78"/>
    </row>
    <row r="86" spans="1:6" s="3" customFormat="1" ht="15.75">
      <c r="A86" s="20"/>
      <c r="B86" s="13"/>
      <c r="C86" s="15"/>
      <c r="D86" s="28"/>
      <c r="E86" s="27"/>
      <c r="F86" s="28"/>
    </row>
    <row r="87" spans="1:6" s="3" customFormat="1" ht="15.75">
      <c r="A87" s="20"/>
      <c r="B87" s="13"/>
      <c r="C87" s="15"/>
      <c r="D87" s="28"/>
      <c r="E87" s="27"/>
      <c r="F87" s="28"/>
    </row>
    <row r="88" spans="1:6" s="3" customFormat="1" ht="15.75">
      <c r="A88" s="20"/>
      <c r="B88" s="13"/>
      <c r="C88" s="15"/>
      <c r="D88" s="28"/>
      <c r="E88" s="27"/>
      <c r="F88" s="28"/>
    </row>
    <row r="89" spans="1:6" s="3" customFormat="1" ht="15.75">
      <c r="A89" s="17"/>
      <c r="B89" s="13"/>
      <c r="C89" s="18"/>
      <c r="D89" s="19"/>
      <c r="E89" s="25"/>
      <c r="F89" s="19"/>
    </row>
    <row r="90" spans="1:6" s="3" customFormat="1" ht="15.75">
      <c r="A90" s="23"/>
      <c r="B90" s="13"/>
      <c r="C90" s="18"/>
      <c r="D90" s="19"/>
      <c r="E90" s="25"/>
      <c r="F90" s="19"/>
    </row>
    <row r="91" spans="1:6" s="3" customFormat="1" ht="15">
      <c r="A91" s="7"/>
      <c r="B91" s="5"/>
      <c r="C91" s="6"/>
      <c r="D91" s="8"/>
      <c r="E91" s="26"/>
      <c r="F91" s="8"/>
    </row>
    <row r="92" spans="1:6" s="3" customFormat="1" ht="15">
      <c r="A92" s="7"/>
      <c r="B92" s="5"/>
      <c r="C92" s="6"/>
      <c r="D92" s="8"/>
      <c r="E92" s="26"/>
      <c r="F92" s="8"/>
    </row>
    <row r="93" spans="1:6" s="3" customFormat="1" ht="15">
      <c r="A93" s="7"/>
      <c r="B93" s="5"/>
      <c r="C93" s="6"/>
      <c r="D93" s="8"/>
      <c r="E93" s="26"/>
      <c r="F93" s="8"/>
    </row>
    <row r="94" spans="1:6" s="3" customFormat="1" ht="15">
      <c r="A94" s="7"/>
      <c r="B94" s="5"/>
      <c r="C94" s="6"/>
      <c r="D94" s="8"/>
      <c r="E94" s="26"/>
      <c r="F94" s="8"/>
    </row>
    <row r="95" spans="1:6" s="3" customFormat="1" ht="15">
      <c r="A95" s="7"/>
      <c r="B95" s="5"/>
      <c r="C95" s="6"/>
      <c r="D95" s="8"/>
      <c r="E95" s="26"/>
      <c r="F95" s="8"/>
    </row>
    <row r="96" spans="1:6" s="3" customFormat="1" ht="15">
      <c r="A96" s="7"/>
      <c r="B96" s="5"/>
      <c r="C96" s="6"/>
      <c r="D96" s="8"/>
      <c r="E96" s="26"/>
      <c r="F96" s="8"/>
    </row>
    <row r="97" spans="1:6" s="3" customFormat="1" ht="15">
      <c r="A97" s="7"/>
      <c r="B97" s="5"/>
      <c r="C97" s="6"/>
      <c r="D97" s="8"/>
      <c r="E97" s="26"/>
      <c r="F97" s="8"/>
    </row>
    <row r="98" spans="1:6" s="3" customFormat="1" ht="15">
      <c r="A98" s="7"/>
      <c r="B98" s="5"/>
      <c r="C98" s="6"/>
      <c r="D98" s="8"/>
      <c r="E98" s="26"/>
      <c r="F98" s="8"/>
    </row>
    <row r="99" spans="1:6" s="3" customFormat="1" ht="15">
      <c r="A99" s="7"/>
      <c r="B99" s="5"/>
      <c r="C99" s="6"/>
      <c r="D99" s="8"/>
      <c r="E99" s="26"/>
      <c r="F99" s="8"/>
    </row>
    <row r="100" spans="1:6" s="3" customFormat="1" ht="15">
      <c r="A100" s="7"/>
      <c r="B100" s="5"/>
      <c r="C100" s="6"/>
      <c r="D100" s="8"/>
      <c r="E100" s="26"/>
      <c r="F100" s="8"/>
    </row>
    <row r="101" spans="1:6" s="3" customFormat="1" ht="15">
      <c r="A101" s="7"/>
      <c r="B101" s="5"/>
      <c r="C101" s="6"/>
      <c r="D101" s="8"/>
      <c r="E101" s="26"/>
      <c r="F101" s="8"/>
    </row>
    <row r="102" spans="1:6" s="3" customFormat="1" ht="15">
      <c r="A102" s="7"/>
      <c r="B102" s="5"/>
      <c r="C102" s="6"/>
      <c r="D102" s="8"/>
      <c r="E102" s="26"/>
      <c r="F102" s="8"/>
    </row>
    <row r="103" spans="1:6" s="3" customFormat="1" ht="15">
      <c r="A103" s="7"/>
      <c r="B103" s="5"/>
      <c r="C103" s="6"/>
      <c r="D103" s="8"/>
      <c r="E103" s="26"/>
      <c r="F103" s="8"/>
    </row>
    <row r="104" spans="1:6" s="3" customFormat="1" ht="15">
      <c r="A104" s="7"/>
      <c r="B104" s="5"/>
      <c r="C104" s="6"/>
      <c r="D104" s="8"/>
      <c r="E104" s="26"/>
      <c r="F104" s="8"/>
    </row>
    <row r="105" spans="1:6" s="3" customFormat="1" ht="15">
      <c r="A105" s="7"/>
      <c r="B105" s="5"/>
      <c r="C105" s="6"/>
      <c r="D105" s="8"/>
      <c r="E105" s="26"/>
      <c r="F105" s="8"/>
    </row>
    <row r="106" spans="1:6" s="3" customFormat="1" ht="15">
      <c r="A106" s="7"/>
      <c r="B106" s="5"/>
      <c r="C106" s="6"/>
      <c r="D106" s="8"/>
      <c r="E106" s="26"/>
      <c r="F106" s="8"/>
    </row>
    <row r="107" spans="1:6" s="3" customFormat="1" ht="15">
      <c r="A107" s="7"/>
      <c r="B107" s="5"/>
      <c r="C107" s="6"/>
      <c r="D107" s="8"/>
      <c r="E107" s="26"/>
      <c r="F107" s="8"/>
    </row>
    <row r="108" spans="1:6" s="3" customFormat="1" ht="15">
      <c r="A108" s="7"/>
      <c r="B108" s="5"/>
      <c r="C108" s="6"/>
      <c r="D108" s="8"/>
      <c r="E108" s="26"/>
      <c r="F108" s="8"/>
    </row>
    <row r="109" spans="1:6" s="3" customFormat="1" ht="15">
      <c r="A109" s="7"/>
      <c r="B109" s="5"/>
      <c r="C109" s="6"/>
      <c r="D109" s="8"/>
      <c r="E109" s="26"/>
      <c r="F109" s="8"/>
    </row>
    <row r="110" spans="1:6" s="3" customFormat="1" ht="15">
      <c r="A110" s="7"/>
      <c r="B110" s="5"/>
      <c r="C110" s="6"/>
      <c r="D110" s="8"/>
      <c r="E110" s="26"/>
      <c r="F110" s="8"/>
    </row>
    <row r="111" spans="1:6" s="3" customFormat="1" ht="15">
      <c r="A111" s="7"/>
      <c r="B111" s="5"/>
      <c r="C111" s="6"/>
      <c r="D111" s="8"/>
      <c r="E111" s="26"/>
      <c r="F111" s="8"/>
    </row>
    <row r="112" spans="1:6" s="3" customFormat="1" ht="15">
      <c r="A112" s="7"/>
      <c r="B112" s="5"/>
      <c r="C112" s="6"/>
      <c r="D112" s="8"/>
      <c r="E112" s="26"/>
      <c r="F112" s="8"/>
    </row>
    <row r="113" spans="1:6" s="3" customFormat="1" ht="15">
      <c r="A113" s="7"/>
      <c r="B113" s="5"/>
      <c r="C113" s="6"/>
      <c r="D113" s="8"/>
      <c r="E113" s="26"/>
      <c r="F113" s="8"/>
    </row>
    <row r="114" spans="1:6" s="3" customFormat="1" ht="15">
      <c r="A114" s="7"/>
      <c r="B114" s="5"/>
      <c r="C114" s="6"/>
      <c r="D114" s="8"/>
      <c r="E114" s="26"/>
      <c r="F114" s="8"/>
    </row>
    <row r="115" spans="1:6" s="3" customFormat="1" ht="15">
      <c r="A115" s="7"/>
      <c r="B115" s="5"/>
      <c r="C115" s="6"/>
      <c r="D115" s="8"/>
      <c r="E115" s="26"/>
      <c r="F115" s="8"/>
    </row>
    <row r="116" spans="1:6" s="3" customFormat="1" ht="15">
      <c r="A116" s="7"/>
      <c r="B116" s="5"/>
      <c r="C116" s="6"/>
      <c r="D116" s="8"/>
      <c r="E116" s="26"/>
      <c r="F116" s="8"/>
    </row>
    <row r="117" spans="1:6" s="3" customFormat="1" ht="15">
      <c r="A117" s="7"/>
      <c r="B117" s="5"/>
      <c r="C117" s="6"/>
      <c r="D117" s="8"/>
      <c r="E117" s="26"/>
      <c r="F117" s="8"/>
    </row>
    <row r="118" spans="1:6" s="3" customFormat="1" ht="15">
      <c r="A118" s="7"/>
      <c r="B118" s="5"/>
      <c r="C118" s="6"/>
      <c r="D118" s="8"/>
      <c r="E118" s="26"/>
      <c r="F118" s="8"/>
    </row>
    <row r="119" spans="1:6" s="3" customFormat="1" ht="15">
      <c r="A119" s="7"/>
      <c r="B119" s="5"/>
      <c r="C119" s="6"/>
      <c r="D119" s="8"/>
      <c r="E119" s="26"/>
      <c r="F119" s="8"/>
    </row>
    <row r="120" spans="1:6" s="3" customFormat="1" ht="15">
      <c r="A120" s="7"/>
      <c r="B120" s="5"/>
      <c r="C120" s="6"/>
      <c r="D120" s="8"/>
      <c r="E120" s="26"/>
      <c r="F120" s="8"/>
    </row>
    <row r="121" spans="1:6" s="3" customFormat="1" ht="15">
      <c r="A121" s="7"/>
      <c r="B121" s="5"/>
      <c r="C121" s="6"/>
      <c r="D121" s="8"/>
      <c r="E121" s="26"/>
      <c r="F121" s="8"/>
    </row>
    <row r="122" spans="1:6" s="3" customFormat="1" ht="15">
      <c r="A122" s="7"/>
      <c r="B122" s="5"/>
      <c r="C122" s="6"/>
      <c r="D122" s="8"/>
      <c r="E122" s="26"/>
      <c r="F122" s="8"/>
    </row>
    <row r="123" spans="1:6" s="3" customFormat="1" ht="15">
      <c r="A123" s="7"/>
      <c r="B123" s="5"/>
      <c r="C123" s="6"/>
      <c r="D123" s="8"/>
      <c r="E123" s="26"/>
      <c r="F123" s="8"/>
    </row>
    <row r="124" spans="1:6" s="3" customFormat="1" ht="15">
      <c r="A124" s="7"/>
      <c r="B124" s="5"/>
      <c r="C124" s="6"/>
      <c r="D124" s="8"/>
      <c r="E124" s="26"/>
      <c r="F124" s="8"/>
    </row>
    <row r="125" spans="1:6" s="3" customFormat="1" ht="15">
      <c r="A125" s="7"/>
      <c r="B125" s="5"/>
      <c r="C125" s="6"/>
      <c r="D125" s="8"/>
      <c r="E125" s="26"/>
      <c r="F125" s="8"/>
    </row>
    <row r="126" spans="1:6" s="3" customFormat="1" ht="15">
      <c r="A126" s="7"/>
      <c r="B126" s="5"/>
      <c r="C126" s="6"/>
      <c r="D126" s="8"/>
      <c r="E126" s="26"/>
      <c r="F126" s="8"/>
    </row>
    <row r="127" spans="1:6" s="3" customFormat="1" ht="15">
      <c r="A127" s="7"/>
      <c r="B127" s="5"/>
      <c r="C127" s="6"/>
      <c r="D127" s="8"/>
      <c r="E127" s="26"/>
      <c r="F127" s="8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5"/>
    </row>
    <row r="239" ht="15">
      <c r="B239" s="5"/>
    </row>
    <row r="240" ht="15">
      <c r="B240" s="5"/>
    </row>
    <row r="241" ht="15">
      <c r="B241" s="5"/>
    </row>
    <row r="242" ht="15">
      <c r="B242" s="5"/>
    </row>
    <row r="243" ht="15">
      <c r="B243" s="5"/>
    </row>
    <row r="244" ht="15">
      <c r="B244" s="5"/>
    </row>
    <row r="245" ht="15">
      <c r="B245" s="5"/>
    </row>
    <row r="246" ht="15">
      <c r="B246" s="5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5"/>
    </row>
    <row r="253" ht="15">
      <c r="B253" s="5"/>
    </row>
    <row r="254" ht="15">
      <c r="B254" s="5"/>
    </row>
    <row r="255" ht="15">
      <c r="B255" s="5"/>
    </row>
    <row r="256" ht="15">
      <c r="B256" s="5"/>
    </row>
    <row r="257" ht="15">
      <c r="B257" s="5"/>
    </row>
    <row r="258" ht="15">
      <c r="B258" s="5"/>
    </row>
    <row r="259" ht="15">
      <c r="B259" s="5"/>
    </row>
    <row r="260" ht="15">
      <c r="B260" s="5"/>
    </row>
    <row r="261" ht="15">
      <c r="B261" s="5"/>
    </row>
    <row r="262" ht="15">
      <c r="B262" s="5"/>
    </row>
    <row r="263" ht="15">
      <c r="B263" s="5"/>
    </row>
    <row r="264" ht="15">
      <c r="B264" s="5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5"/>
    </row>
    <row r="270" ht="15">
      <c r="B270" s="5"/>
    </row>
    <row r="271" ht="15">
      <c r="B271" s="5"/>
    </row>
    <row r="272" ht="15">
      <c r="B272" s="5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>
      <c r="B277" s="5"/>
    </row>
    <row r="278" ht="15">
      <c r="B278" s="5"/>
    </row>
    <row r="279" ht="15">
      <c r="B279" s="5"/>
    </row>
    <row r="280" ht="15">
      <c r="B280" s="5"/>
    </row>
    <row r="281" ht="15">
      <c r="B281" s="5"/>
    </row>
    <row r="282" ht="15">
      <c r="B282" s="5"/>
    </row>
    <row r="283" ht="15">
      <c r="B283" s="5"/>
    </row>
    <row r="284" ht="15">
      <c r="B284" s="5"/>
    </row>
    <row r="285" ht="15">
      <c r="B285" s="5"/>
    </row>
    <row r="286" ht="15">
      <c r="B286" s="5"/>
    </row>
    <row r="287" ht="15">
      <c r="B287" s="5"/>
    </row>
    <row r="288" ht="15">
      <c r="B288" s="5"/>
    </row>
    <row r="289" ht="15">
      <c r="B289" s="5"/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  <row r="600" ht="15">
      <c r="B600" s="5"/>
    </row>
    <row r="601" ht="15">
      <c r="B601" s="5"/>
    </row>
    <row r="602" ht="15">
      <c r="B602" s="5"/>
    </row>
    <row r="603" ht="15">
      <c r="B603" s="5"/>
    </row>
    <row r="604" ht="15">
      <c r="B604" s="5"/>
    </row>
    <row r="605" ht="15">
      <c r="B605" s="5"/>
    </row>
    <row r="606" ht="15">
      <c r="B606" s="5"/>
    </row>
    <row r="607" ht="15">
      <c r="B607" s="5"/>
    </row>
    <row r="608" ht="15">
      <c r="B608" s="5"/>
    </row>
    <row r="609" ht="15">
      <c r="B609" s="5"/>
    </row>
    <row r="610" ht="15">
      <c r="B610" s="5"/>
    </row>
    <row r="611" ht="15">
      <c r="B611" s="5"/>
    </row>
    <row r="612" ht="15">
      <c r="B612" s="5"/>
    </row>
    <row r="613" ht="15">
      <c r="B613" s="5"/>
    </row>
    <row r="614" ht="15">
      <c r="B614" s="5"/>
    </row>
    <row r="615" ht="15">
      <c r="B615" s="5"/>
    </row>
    <row r="616" ht="15">
      <c r="B616" s="5"/>
    </row>
    <row r="617" ht="15">
      <c r="B617" s="5"/>
    </row>
    <row r="618" ht="15">
      <c r="B618" s="5"/>
    </row>
    <row r="619" ht="15">
      <c r="B619" s="5"/>
    </row>
    <row r="620" ht="15">
      <c r="B620" s="5"/>
    </row>
    <row r="621" ht="15">
      <c r="B621" s="5"/>
    </row>
    <row r="622" ht="15">
      <c r="B622" s="5"/>
    </row>
    <row r="623" ht="15">
      <c r="B623" s="5"/>
    </row>
    <row r="624" ht="15">
      <c r="B624" s="5"/>
    </row>
    <row r="625" ht="15">
      <c r="B625" s="5"/>
    </row>
    <row r="626" ht="15">
      <c r="B626" s="5"/>
    </row>
    <row r="627" ht="15">
      <c r="B627" s="5"/>
    </row>
    <row r="628" ht="15">
      <c r="B628" s="5"/>
    </row>
    <row r="629" ht="15">
      <c r="B629" s="5"/>
    </row>
    <row r="630" ht="15">
      <c r="B630" s="5"/>
    </row>
    <row r="631" ht="15">
      <c r="B631" s="5"/>
    </row>
    <row r="632" ht="15">
      <c r="B632" s="5"/>
    </row>
    <row r="633" ht="15">
      <c r="B633" s="5"/>
    </row>
    <row r="634" ht="15">
      <c r="B634" s="5"/>
    </row>
    <row r="635" ht="15">
      <c r="B635" s="5"/>
    </row>
    <row r="636" ht="15">
      <c r="B636" s="5"/>
    </row>
    <row r="637" ht="15">
      <c r="B637" s="5"/>
    </row>
    <row r="638" ht="15">
      <c r="B638" s="5"/>
    </row>
    <row r="639" ht="15">
      <c r="B639" s="5"/>
    </row>
    <row r="640" ht="15">
      <c r="B640" s="5"/>
    </row>
    <row r="641" ht="15">
      <c r="B641" s="5"/>
    </row>
    <row r="642" ht="15">
      <c r="B642" s="5"/>
    </row>
    <row r="643" ht="15">
      <c r="B643" s="5"/>
    </row>
    <row r="644" ht="15">
      <c r="B644" s="5"/>
    </row>
    <row r="645" ht="15">
      <c r="B645" s="5"/>
    </row>
    <row r="646" ht="15">
      <c r="B646" s="5"/>
    </row>
    <row r="647" ht="15">
      <c r="B647" s="5"/>
    </row>
    <row r="648" ht="15">
      <c r="B648" s="5"/>
    </row>
    <row r="649" ht="15">
      <c r="B649" s="5"/>
    </row>
    <row r="650" ht="15">
      <c r="B650" s="5"/>
    </row>
    <row r="651" ht="15">
      <c r="B651" s="5"/>
    </row>
    <row r="652" ht="15">
      <c r="B652" s="5"/>
    </row>
    <row r="653" ht="15">
      <c r="B653" s="5"/>
    </row>
    <row r="654" ht="15">
      <c r="B654" s="5"/>
    </row>
    <row r="655" ht="15">
      <c r="B655" s="5"/>
    </row>
    <row r="656" ht="15">
      <c r="B656" s="5"/>
    </row>
    <row r="657" ht="15">
      <c r="B657" s="5"/>
    </row>
    <row r="658" ht="15">
      <c r="B658" s="5"/>
    </row>
    <row r="659" ht="15">
      <c r="B659" s="5"/>
    </row>
    <row r="660" ht="15">
      <c r="B660" s="5"/>
    </row>
    <row r="661" ht="15">
      <c r="B661" s="5"/>
    </row>
    <row r="662" ht="15">
      <c r="B662" s="5"/>
    </row>
    <row r="663" ht="15">
      <c r="B663" s="5"/>
    </row>
    <row r="664" ht="15">
      <c r="B664" s="5"/>
    </row>
    <row r="665" ht="15">
      <c r="B665" s="5"/>
    </row>
    <row r="666" ht="15">
      <c r="B666" s="5"/>
    </row>
    <row r="667" ht="15">
      <c r="B667" s="5"/>
    </row>
    <row r="668" ht="15">
      <c r="B668" s="5"/>
    </row>
    <row r="669" ht="15">
      <c r="B669" s="5"/>
    </row>
    <row r="670" ht="15">
      <c r="B670" s="5"/>
    </row>
    <row r="671" ht="15">
      <c r="B671" s="5"/>
    </row>
    <row r="672" ht="15">
      <c r="B672" s="5"/>
    </row>
    <row r="673" ht="15">
      <c r="B673" s="5"/>
    </row>
    <row r="674" ht="15">
      <c r="B674" s="5"/>
    </row>
    <row r="675" ht="15">
      <c r="B675" s="5"/>
    </row>
    <row r="676" ht="15">
      <c r="B676" s="5"/>
    </row>
    <row r="677" ht="15">
      <c r="B677" s="5"/>
    </row>
    <row r="678" ht="15">
      <c r="B678" s="5"/>
    </row>
    <row r="679" ht="15">
      <c r="B679" s="5"/>
    </row>
    <row r="680" ht="15">
      <c r="B680" s="5"/>
    </row>
    <row r="681" ht="15">
      <c r="B681" s="5"/>
    </row>
    <row r="682" ht="15">
      <c r="B682" s="5"/>
    </row>
    <row r="683" ht="15">
      <c r="B683" s="5"/>
    </row>
    <row r="684" ht="15">
      <c r="B684" s="5"/>
    </row>
    <row r="685" ht="15">
      <c r="B685" s="5"/>
    </row>
    <row r="686" ht="15">
      <c r="B686" s="5"/>
    </row>
    <row r="687" ht="15">
      <c r="B687" s="5"/>
    </row>
    <row r="688" ht="15">
      <c r="B688" s="5"/>
    </row>
    <row r="689" ht="15">
      <c r="B689" s="5"/>
    </row>
    <row r="690" ht="15">
      <c r="B690" s="5"/>
    </row>
  </sheetData>
  <mergeCells count="4">
    <mergeCell ref="B70:B77"/>
    <mergeCell ref="C70:C77"/>
    <mergeCell ref="D70:D77"/>
    <mergeCell ref="E70:E77"/>
  </mergeCells>
  <printOptions/>
  <pageMargins left="0.22" right="0.1968503937007874" top="0.1968503937007874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ГАКЗ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Omts3</dc:creator>
  <cp:keywords/>
  <dc:description/>
  <cp:lastModifiedBy>Comp</cp:lastModifiedBy>
  <cp:lastPrinted>2008-12-08T10:21:40Z</cp:lastPrinted>
  <dcterms:created xsi:type="dcterms:W3CDTF">2002-07-10T06:06:48Z</dcterms:created>
  <dcterms:modified xsi:type="dcterms:W3CDTF">2010-06-07T05:03:48Z</dcterms:modified>
  <cp:category/>
  <cp:version/>
  <cp:contentType/>
  <cp:contentStatus/>
</cp:coreProperties>
</file>